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<sst xmlns="http://schemas.openxmlformats.org/spreadsheetml/2006/main" count="91" uniqueCount="64">
  <si>
    <r>
      <rPr>
        <b/>
        <sz val="20"/>
        <color theme="1"/>
        <rFont val="宋体"/>
        <charset val="134"/>
        <scheme val="minor"/>
      </rPr>
      <t>精轧螺纹钢招标采购报价单</t>
    </r>
    <r>
      <rPr>
        <b/>
        <sz val="10"/>
        <color theme="1"/>
        <rFont val="宋体"/>
        <charset val="134"/>
        <scheme val="minor"/>
      </rPr>
      <t>招标编号：TYZB-FJ006</t>
    </r>
  </si>
  <si>
    <t>招标单位：山东铁鹰建设工程有限公司           联系人：李强 马飞   0538-6629816</t>
  </si>
  <si>
    <r>
      <t>投标地址邮箱：</t>
    </r>
    <r>
      <rPr>
        <b/>
        <sz val="11"/>
        <color rgb="FFFF0000"/>
        <rFont val="宋体"/>
        <charset val="134"/>
        <scheme val="minor"/>
      </rPr>
      <t xml:space="preserve">tieyingzhaobiao@139.com </t>
    </r>
    <r>
      <rPr>
        <b/>
        <sz val="11"/>
        <color theme="1"/>
        <rFont val="宋体"/>
        <charset val="134"/>
        <scheme val="minor"/>
      </rPr>
      <t xml:space="preserve">     开标时间：2020-5-13  13:00</t>
    </r>
  </si>
  <si>
    <t>报价单位（盖章）：                         联系人：</t>
  </si>
  <si>
    <t>标一</t>
  </si>
  <si>
    <t>类别</t>
  </si>
  <si>
    <t>序号</t>
  </si>
  <si>
    <t>招标信息</t>
  </si>
  <si>
    <t>报价信息</t>
  </si>
  <si>
    <t>材料名称</t>
  </si>
  <si>
    <t>材质</t>
  </si>
  <si>
    <t>型号</t>
  </si>
  <si>
    <t>单位</t>
  </si>
  <si>
    <t>数量</t>
  </si>
  <si>
    <t>具体要求</t>
  </si>
  <si>
    <t>单价（元/吨）</t>
  </si>
  <si>
    <t>下差范围</t>
  </si>
  <si>
    <t>生产厂家（品牌）</t>
  </si>
  <si>
    <t>其他情况</t>
  </si>
  <si>
    <t>螺纹钢</t>
  </si>
  <si>
    <t>精轧螺纹钢</t>
  </si>
  <si>
    <t>PSB830</t>
  </si>
  <si>
    <t>25*2900</t>
  </si>
  <si>
    <t>支</t>
  </si>
  <si>
    <t>长度单位为mm,按照要求尺寸长度加工，不允许随意更改长度尺寸；表面不允许有锈迹</t>
  </si>
  <si>
    <t>25*1350</t>
  </si>
  <si>
    <t>25*2500</t>
  </si>
  <si>
    <t>25*12000</t>
  </si>
  <si>
    <t>25*4680</t>
  </si>
  <si>
    <t>25*3200</t>
  </si>
  <si>
    <t>25*3500</t>
  </si>
  <si>
    <t>25*2350</t>
  </si>
  <si>
    <t>25*4500</t>
  </si>
  <si>
    <t>32*12000</t>
  </si>
  <si>
    <t>32*10000</t>
  </si>
  <si>
    <t>32*8000</t>
  </si>
  <si>
    <t>32*3000</t>
  </si>
  <si>
    <t>32*4500</t>
  </si>
  <si>
    <t>32*11000</t>
  </si>
  <si>
    <t>32*9000</t>
  </si>
  <si>
    <t>32*7000</t>
  </si>
  <si>
    <t>PSB500</t>
  </si>
  <si>
    <t>20*5000</t>
  </si>
  <si>
    <t>20*2040</t>
  </si>
  <si>
    <t>锚具</t>
  </si>
  <si>
    <t>Ф25平螺母</t>
  </si>
  <si>
    <t>45#钢</t>
  </si>
  <si>
    <t>50*60</t>
  </si>
  <si>
    <t>个</t>
  </si>
  <si>
    <t>外形尺寸符合要求，表面煮黑处理 不允许有锈迹</t>
  </si>
  <si>
    <t>Ф32平螺母</t>
  </si>
  <si>
    <t>60*72</t>
  </si>
  <si>
    <t>45#钢Ф25连接器</t>
  </si>
  <si>
    <t>50*132</t>
  </si>
  <si>
    <t>45#钢Ф32连接器</t>
  </si>
  <si>
    <t>60*160</t>
  </si>
  <si>
    <t>Ф20平螺母</t>
  </si>
  <si>
    <t>32*45</t>
  </si>
  <si>
    <r>
      <rPr>
        <sz val="11"/>
        <color theme="1"/>
        <rFont val="宋体"/>
        <charset val="134"/>
        <scheme val="minor"/>
      </rPr>
      <t xml:space="preserve">以上报价内容为（最终标的；一次报价，不允许更改及二次议价）：1、国标货、过磅含税价（13%专票）、含运费到需方厂内；2、付款方式：合同签订后预付30%，货到需方收货后验收无误付清尾款；3、收货方式：按照需方过磅重量电汇结算；4、到货时需提供材质书、送货单等相关凭据，需方付款后两日内开具发票及收款收据；5、供货周期为预付款到位后三至五日内（含运输周期）；6、本次报价请各报价单位按照自己公司优势选择性报价，我公司按照单项低价选择中标；6、报价有效期计算自开标当日起计算；                                          </t>
    </r>
    <r>
      <rPr>
        <b/>
        <sz val="11"/>
        <color rgb="FFFF0000"/>
        <rFont val="宋体"/>
        <charset val="134"/>
        <scheme val="minor"/>
      </rPr>
      <t>备注：PSB500螺纹钢理计结算；PSB830螺纹钢过磅结算；锚具类按照个数结算</t>
    </r>
  </si>
  <si>
    <r>
      <rPr>
        <sz val="11"/>
        <color theme="1"/>
        <rFont val="宋体"/>
        <charset val="134"/>
        <scheme val="minor"/>
      </rPr>
      <t>本次报价有效期为：</t>
    </r>
    <r>
      <rPr>
        <u/>
        <sz val="11"/>
        <color theme="1"/>
        <rFont val="宋体"/>
        <charset val="134"/>
        <scheme val="minor"/>
      </rPr>
      <t xml:space="preserve">       日内（报价单位必填）       </t>
    </r>
  </si>
  <si>
    <t>报价单位（盖章）：</t>
  </si>
  <si>
    <t>报价时间：</t>
  </si>
  <si>
    <t>报价人：</t>
  </si>
  <si>
    <t>联系电话：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</si>
</sst>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8" fillId="4" borderId="10" applyNumberFormat="0" applyAlignment="0" applyProtection="0">
      <alignment vertical="center"/>
    </xf>
    <xf numFmtId="0" fontId="11" fillId="5" borderId="11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8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4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"/>
  <sheetViews>
    <sheetView tabSelected="1" workbookViewId="0">
      <selection activeCell="O11" sqref="O11"/>
    </sheetView>
  </sheetViews>
  <sheetFormatPr defaultColWidth="9" defaultRowHeight="13.5"/>
  <cols>
    <col min="1" max="1" width="8.375" customWidth="1"/>
    <col min="2" max="2" width="4.75" customWidth="1"/>
    <col min="3" max="3" width="15.375" customWidth="1"/>
    <col min="4" max="4" width="7.375" customWidth="1"/>
    <col min="5" max="5" width="12.5" customWidth="1"/>
    <col min="6" max="6" width="4.875" customWidth="1"/>
    <col min="7" max="7" width="7.25" customWidth="1"/>
    <col min="8" max="8" width="13.375" customWidth="1"/>
    <col min="9" max="9" width="10.125" customWidth="1"/>
    <col min="10" max="10" width="9.875" customWidth="1"/>
    <col min="11" max="11" width="13" customWidth="1"/>
    <col min="12" max="12" width="11.25" customWidth="1"/>
  </cols>
  <sheetData>
    <row r="1" ht="30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5" customHeight="1" spans="1:1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34" customHeight="1" spans="1:12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20" customHeight="1" spans="1:12">
      <c r="A6" s="4" t="s">
        <v>5</v>
      </c>
      <c r="B6" s="4" t="s">
        <v>6</v>
      </c>
      <c r="C6" s="5" t="s">
        <v>7</v>
      </c>
      <c r="D6" s="5"/>
      <c r="E6" s="5"/>
      <c r="F6" s="5"/>
      <c r="G6" s="5"/>
      <c r="H6" s="6"/>
      <c r="I6" s="31" t="s">
        <v>8</v>
      </c>
      <c r="J6" s="31"/>
      <c r="K6" s="31"/>
      <c r="L6" s="31"/>
    </row>
    <row r="7" ht="27" customHeight="1" spans="1:12">
      <c r="A7" s="7"/>
      <c r="B7" s="7"/>
      <c r="C7" s="8" t="s">
        <v>9</v>
      </c>
      <c r="D7" s="8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32" t="s">
        <v>15</v>
      </c>
      <c r="J7" s="9" t="s">
        <v>16</v>
      </c>
      <c r="K7" s="32" t="s">
        <v>17</v>
      </c>
      <c r="L7" s="9" t="s">
        <v>18</v>
      </c>
    </row>
    <row r="8" ht="25" customHeight="1" spans="1:12">
      <c r="A8" s="10" t="s">
        <v>19</v>
      </c>
      <c r="B8" s="7">
        <v>1</v>
      </c>
      <c r="C8" s="11" t="s">
        <v>20</v>
      </c>
      <c r="D8" s="12" t="s">
        <v>21</v>
      </c>
      <c r="E8" s="13" t="s">
        <v>22</v>
      </c>
      <c r="F8" s="14" t="s">
        <v>23</v>
      </c>
      <c r="G8" s="15">
        <f>136+112+64+60+240+168</f>
        <v>780</v>
      </c>
      <c r="H8" s="16" t="s">
        <v>24</v>
      </c>
      <c r="I8" s="9"/>
      <c r="J8" s="9"/>
      <c r="K8" s="9"/>
      <c r="L8" s="9"/>
    </row>
    <row r="9" ht="25" customHeight="1" spans="1:12">
      <c r="A9" s="17"/>
      <c r="B9" s="7">
        <v>2</v>
      </c>
      <c r="C9" s="18"/>
      <c r="D9" s="19"/>
      <c r="E9" s="20" t="s">
        <v>25</v>
      </c>
      <c r="F9" s="14" t="s">
        <v>23</v>
      </c>
      <c r="G9" s="15">
        <f>180+216+248</f>
        <v>644</v>
      </c>
      <c r="H9" s="21"/>
      <c r="I9" s="9"/>
      <c r="J9" s="9"/>
      <c r="K9" s="9"/>
      <c r="L9" s="9"/>
    </row>
    <row r="10" ht="25" customHeight="1" spans="1:12">
      <c r="A10" s="17"/>
      <c r="B10" s="7">
        <v>3</v>
      </c>
      <c r="C10" s="18"/>
      <c r="D10" s="19"/>
      <c r="E10" s="13" t="s">
        <v>26</v>
      </c>
      <c r="F10" s="14" t="s">
        <v>23</v>
      </c>
      <c r="G10" s="15">
        <f>10+16+24</f>
        <v>50</v>
      </c>
      <c r="H10" s="21"/>
      <c r="I10" s="9"/>
      <c r="J10" s="9"/>
      <c r="K10" s="9"/>
      <c r="L10" s="9"/>
    </row>
    <row r="11" ht="25" customHeight="1" spans="1:12">
      <c r="A11" s="17"/>
      <c r="B11" s="7">
        <v>4</v>
      </c>
      <c r="C11" s="18"/>
      <c r="D11" s="19"/>
      <c r="E11" s="13" t="s">
        <v>27</v>
      </c>
      <c r="F11" s="14" t="s">
        <v>23</v>
      </c>
      <c r="G11" s="14">
        <f>156+66</f>
        <v>222</v>
      </c>
      <c r="H11" s="21"/>
      <c r="I11" s="9"/>
      <c r="J11" s="9"/>
      <c r="K11" s="9"/>
      <c r="L11" s="9"/>
    </row>
    <row r="12" ht="25" customHeight="1" spans="1:12">
      <c r="A12" s="17"/>
      <c r="B12" s="7">
        <v>5</v>
      </c>
      <c r="C12" s="18"/>
      <c r="D12" s="19"/>
      <c r="E12" s="20" t="s">
        <v>28</v>
      </c>
      <c r="F12" s="14" t="s">
        <v>23</v>
      </c>
      <c r="G12" s="14">
        <f>80</f>
        <v>80</v>
      </c>
      <c r="H12" s="21"/>
      <c r="I12" s="9"/>
      <c r="J12" s="9"/>
      <c r="K12" s="9"/>
      <c r="L12" s="9"/>
    </row>
    <row r="13" ht="25" customHeight="1" spans="1:12">
      <c r="A13" s="17"/>
      <c r="B13" s="7">
        <v>6</v>
      </c>
      <c r="C13" s="18"/>
      <c r="D13" s="19"/>
      <c r="E13" s="20" t="s">
        <v>29</v>
      </c>
      <c r="F13" s="14" t="s">
        <v>23</v>
      </c>
      <c r="G13" s="14">
        <f>46+56</f>
        <v>102</v>
      </c>
      <c r="H13" s="21"/>
      <c r="I13" s="9"/>
      <c r="J13" s="9"/>
      <c r="K13" s="9"/>
      <c r="L13" s="9"/>
    </row>
    <row r="14" ht="25" customHeight="1" spans="1:12">
      <c r="A14" s="17"/>
      <c r="B14" s="7">
        <v>7</v>
      </c>
      <c r="C14" s="18"/>
      <c r="D14" s="19"/>
      <c r="E14" s="20" t="s">
        <v>30</v>
      </c>
      <c r="F14" s="14" t="s">
        <v>23</v>
      </c>
      <c r="G14" s="14">
        <f>88</f>
        <v>88</v>
      </c>
      <c r="H14" s="21"/>
      <c r="I14" s="9"/>
      <c r="J14" s="9"/>
      <c r="K14" s="9"/>
      <c r="L14" s="9"/>
    </row>
    <row r="15" ht="25" customHeight="1" spans="1:12">
      <c r="A15" s="17"/>
      <c r="B15" s="7">
        <v>8</v>
      </c>
      <c r="C15" s="18"/>
      <c r="D15" s="19"/>
      <c r="E15" s="20" t="s">
        <v>31</v>
      </c>
      <c r="F15" s="14" t="s">
        <v>23</v>
      </c>
      <c r="G15" s="14">
        <f>72</f>
        <v>72</v>
      </c>
      <c r="H15" s="21"/>
      <c r="I15" s="9"/>
      <c r="J15" s="9"/>
      <c r="K15" s="9"/>
      <c r="L15" s="9"/>
    </row>
    <row r="16" ht="25" customHeight="1" spans="1:12">
      <c r="A16" s="17"/>
      <c r="B16" s="7">
        <v>9</v>
      </c>
      <c r="C16" s="18"/>
      <c r="D16" s="19"/>
      <c r="E16" s="20" t="s">
        <v>32</v>
      </c>
      <c r="F16" s="14" t="s">
        <v>23</v>
      </c>
      <c r="G16" s="14">
        <f>112</f>
        <v>112</v>
      </c>
      <c r="H16" s="21"/>
      <c r="I16" s="9"/>
      <c r="J16" s="9"/>
      <c r="K16" s="9"/>
      <c r="L16" s="9"/>
    </row>
    <row r="17" ht="25" customHeight="1" spans="1:12">
      <c r="A17" s="17"/>
      <c r="B17" s="7">
        <v>10</v>
      </c>
      <c r="C17" s="18"/>
      <c r="D17" s="22" t="s">
        <v>21</v>
      </c>
      <c r="E17" s="13" t="s">
        <v>33</v>
      </c>
      <c r="F17" s="14" t="s">
        <v>23</v>
      </c>
      <c r="G17" s="15">
        <f>48+8</f>
        <v>56</v>
      </c>
      <c r="H17" s="21"/>
      <c r="I17" s="33"/>
      <c r="J17" s="33"/>
      <c r="K17" s="33"/>
      <c r="L17" s="33"/>
    </row>
    <row r="18" ht="25" customHeight="1" spans="1:12">
      <c r="A18" s="17"/>
      <c r="B18" s="7">
        <v>11</v>
      </c>
      <c r="C18" s="18"/>
      <c r="D18" s="22"/>
      <c r="E18" s="13" t="s">
        <v>34</v>
      </c>
      <c r="F18" s="14" t="s">
        <v>23</v>
      </c>
      <c r="G18" s="15">
        <f>16</f>
        <v>16</v>
      </c>
      <c r="H18" s="21"/>
      <c r="I18" s="33"/>
      <c r="J18" s="33"/>
      <c r="K18" s="33"/>
      <c r="L18" s="33"/>
    </row>
    <row r="19" ht="25" customHeight="1" spans="1:12">
      <c r="A19" s="17"/>
      <c r="B19" s="7">
        <v>12</v>
      </c>
      <c r="C19" s="18"/>
      <c r="D19" s="22"/>
      <c r="E19" s="13" t="s">
        <v>35</v>
      </c>
      <c r="F19" s="14" t="s">
        <v>23</v>
      </c>
      <c r="G19" s="15">
        <f>48+16</f>
        <v>64</v>
      </c>
      <c r="H19" s="21"/>
      <c r="I19" s="33"/>
      <c r="J19" s="33"/>
      <c r="K19" s="33"/>
      <c r="L19" s="33"/>
    </row>
    <row r="20" ht="25" customHeight="1" spans="1:12">
      <c r="A20" s="17"/>
      <c r="B20" s="7">
        <v>13</v>
      </c>
      <c r="C20" s="18"/>
      <c r="D20" s="22"/>
      <c r="E20" s="13" t="s">
        <v>36</v>
      </c>
      <c r="F20" s="14" t="s">
        <v>23</v>
      </c>
      <c r="G20" s="15">
        <f>48+24</f>
        <v>72</v>
      </c>
      <c r="H20" s="21"/>
      <c r="I20" s="33"/>
      <c r="J20" s="33"/>
      <c r="K20" s="33"/>
      <c r="L20" s="33"/>
    </row>
    <row r="21" ht="25" customHeight="1" spans="1:12">
      <c r="A21" s="17"/>
      <c r="B21" s="7">
        <v>14</v>
      </c>
      <c r="C21" s="18"/>
      <c r="D21" s="22"/>
      <c r="E21" s="13" t="s">
        <v>37</v>
      </c>
      <c r="F21" s="14" t="s">
        <v>23</v>
      </c>
      <c r="G21" s="15">
        <f>96+48</f>
        <v>144</v>
      </c>
      <c r="H21" s="21"/>
      <c r="I21" s="33"/>
      <c r="J21" s="33"/>
      <c r="K21" s="33"/>
      <c r="L21" s="33"/>
    </row>
    <row r="22" ht="25" customHeight="1" spans="1:12">
      <c r="A22" s="17"/>
      <c r="B22" s="7">
        <v>15</v>
      </c>
      <c r="C22" s="18"/>
      <c r="D22" s="22"/>
      <c r="E22" s="13" t="s">
        <v>38</v>
      </c>
      <c r="F22" s="14" t="s">
        <v>23</v>
      </c>
      <c r="G22" s="15">
        <f>24</f>
        <v>24</v>
      </c>
      <c r="H22" s="21"/>
      <c r="I22" s="33"/>
      <c r="J22" s="33"/>
      <c r="K22" s="33"/>
      <c r="L22" s="33"/>
    </row>
    <row r="23" ht="25" customHeight="1" spans="1:12">
      <c r="A23" s="17"/>
      <c r="B23" s="7">
        <v>16</v>
      </c>
      <c r="C23" s="18"/>
      <c r="D23" s="22"/>
      <c r="E23" s="13" t="s">
        <v>39</v>
      </c>
      <c r="F23" s="14" t="s">
        <v>23</v>
      </c>
      <c r="G23" s="15">
        <f>16</f>
        <v>16</v>
      </c>
      <c r="H23" s="21"/>
      <c r="I23" s="33"/>
      <c r="J23" s="33"/>
      <c r="K23" s="33"/>
      <c r="L23" s="33"/>
    </row>
    <row r="24" ht="25" customHeight="1" spans="1:12">
      <c r="A24" s="17"/>
      <c r="B24" s="7">
        <v>17</v>
      </c>
      <c r="C24" s="18"/>
      <c r="D24" s="22"/>
      <c r="E24" s="13" t="s">
        <v>40</v>
      </c>
      <c r="F24" s="14" t="s">
        <v>23</v>
      </c>
      <c r="G24" s="15">
        <f>8</f>
        <v>8</v>
      </c>
      <c r="H24" s="21"/>
      <c r="I24" s="33"/>
      <c r="J24" s="33"/>
      <c r="K24" s="33"/>
      <c r="L24" s="33"/>
    </row>
    <row r="25" ht="25" customHeight="1" spans="1:12">
      <c r="A25" s="17"/>
      <c r="B25" s="7">
        <v>18</v>
      </c>
      <c r="C25" s="18"/>
      <c r="D25" s="12" t="s">
        <v>41</v>
      </c>
      <c r="E25" s="13" t="s">
        <v>42</v>
      </c>
      <c r="F25" s="14" t="s">
        <v>23</v>
      </c>
      <c r="G25" s="15">
        <f>80</f>
        <v>80</v>
      </c>
      <c r="H25" s="21"/>
      <c r="I25" s="33"/>
      <c r="J25" s="33"/>
      <c r="K25" s="33"/>
      <c r="L25" s="33"/>
    </row>
    <row r="26" ht="25" customHeight="1" spans="1:12">
      <c r="A26" s="17"/>
      <c r="B26" s="7">
        <v>19</v>
      </c>
      <c r="C26" s="18"/>
      <c r="D26" s="23"/>
      <c r="E26" s="13" t="s">
        <v>43</v>
      </c>
      <c r="F26" s="14" t="s">
        <v>23</v>
      </c>
      <c r="G26" s="15">
        <f>80</f>
        <v>80</v>
      </c>
      <c r="H26" s="21"/>
      <c r="I26" s="33"/>
      <c r="J26" s="33"/>
      <c r="K26" s="33"/>
      <c r="L26" s="33"/>
    </row>
    <row r="27" ht="25" customHeight="1" spans="1:12">
      <c r="A27" s="10" t="s">
        <v>44</v>
      </c>
      <c r="B27" s="7">
        <v>20</v>
      </c>
      <c r="C27" s="14" t="s">
        <v>45</v>
      </c>
      <c r="D27" s="14" t="s">
        <v>46</v>
      </c>
      <c r="E27" s="14" t="s">
        <v>47</v>
      </c>
      <c r="F27" s="14" t="s">
        <v>48</v>
      </c>
      <c r="G27" s="14">
        <f>272+380+464+544+2400+1100+240+92+224+176+128+120+480+736+336+112</f>
        <v>7804</v>
      </c>
      <c r="H27" s="24" t="s">
        <v>49</v>
      </c>
      <c r="I27" s="33"/>
      <c r="J27" s="33"/>
      <c r="K27" s="33"/>
      <c r="L27" s="33"/>
    </row>
    <row r="28" ht="25" customHeight="1" spans="1:12">
      <c r="A28" s="17"/>
      <c r="B28" s="7">
        <v>21</v>
      </c>
      <c r="C28" s="14" t="s">
        <v>50</v>
      </c>
      <c r="D28" s="14" t="s">
        <v>46</v>
      </c>
      <c r="E28" s="14" t="s">
        <v>51</v>
      </c>
      <c r="F28" s="14" t="s">
        <v>48</v>
      </c>
      <c r="G28" s="14">
        <f>840+420</f>
        <v>1260</v>
      </c>
      <c r="H28" s="25"/>
      <c r="I28" s="33"/>
      <c r="J28" s="14"/>
      <c r="K28" s="33"/>
      <c r="L28" s="33"/>
    </row>
    <row r="29" ht="25" customHeight="1" spans="1:12">
      <c r="A29" s="17"/>
      <c r="B29" s="7">
        <v>22</v>
      </c>
      <c r="C29" s="14" t="s">
        <v>52</v>
      </c>
      <c r="D29" s="14" t="s">
        <v>46</v>
      </c>
      <c r="E29" s="14" t="s">
        <v>53</v>
      </c>
      <c r="F29" s="14" t="s">
        <v>48</v>
      </c>
      <c r="G29" s="14">
        <f>200+100</f>
        <v>300</v>
      </c>
      <c r="H29" s="25"/>
      <c r="I29" s="33"/>
      <c r="J29" s="14"/>
      <c r="K29" s="33"/>
      <c r="L29" s="33"/>
    </row>
    <row r="30" ht="25" customHeight="1" spans="1:12">
      <c r="A30" s="17"/>
      <c r="B30" s="7">
        <v>23</v>
      </c>
      <c r="C30" s="14" t="s">
        <v>54</v>
      </c>
      <c r="D30" s="14" t="s">
        <v>46</v>
      </c>
      <c r="E30" s="14" t="s">
        <v>55</v>
      </c>
      <c r="F30" s="14" t="s">
        <v>48</v>
      </c>
      <c r="G30" s="14">
        <f>120+60</f>
        <v>180</v>
      </c>
      <c r="H30" s="25"/>
      <c r="I30" s="33"/>
      <c r="J30" s="14"/>
      <c r="K30" s="33"/>
      <c r="L30" s="33"/>
    </row>
    <row r="31" ht="25" customHeight="1" spans="1:12">
      <c r="A31" s="26"/>
      <c r="B31" s="7">
        <v>24</v>
      </c>
      <c r="C31" s="14" t="s">
        <v>56</v>
      </c>
      <c r="D31" s="14" t="s">
        <v>46</v>
      </c>
      <c r="E31" s="14" t="s">
        <v>57</v>
      </c>
      <c r="F31" s="14" t="s">
        <v>48</v>
      </c>
      <c r="G31" s="14">
        <f>800</f>
        <v>800</v>
      </c>
      <c r="H31" s="27"/>
      <c r="I31" s="33"/>
      <c r="J31" s="14"/>
      <c r="K31" s="33"/>
      <c r="L31" s="33"/>
    </row>
    <row r="32" ht="79" customHeight="1" spans="1:12">
      <c r="A32" s="28" t="s">
        <v>58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ht="33" customHeight="1" spans="1:9">
      <c r="A33" s="30" t="s">
        <v>59</v>
      </c>
      <c r="B33" s="30"/>
      <c r="C33" s="30"/>
      <c r="D33" s="30"/>
      <c r="E33" s="30"/>
      <c r="F33" s="30"/>
      <c r="G33" s="30"/>
      <c r="H33" s="30"/>
      <c r="I33" t="s">
        <v>60</v>
      </c>
    </row>
    <row r="34" ht="20" customHeight="1" spans="9:9">
      <c r="I34" t="s">
        <v>61</v>
      </c>
    </row>
    <row r="35" ht="20" customHeight="1" spans="9:9">
      <c r="I35" t="s">
        <v>62</v>
      </c>
    </row>
    <row r="36" ht="20" customHeight="1" spans="9:9">
      <c r="I36" t="s">
        <v>63</v>
      </c>
    </row>
  </sheetData>
  <mergeCells count="19">
    <mergeCell ref="A1:L1"/>
    <mergeCell ref="A2:L2"/>
    <mergeCell ref="A3:L3"/>
    <mergeCell ref="A4:L4"/>
    <mergeCell ref="A5:L5"/>
    <mergeCell ref="C6:H6"/>
    <mergeCell ref="I6:L6"/>
    <mergeCell ref="A32:L32"/>
    <mergeCell ref="A33:H33"/>
    <mergeCell ref="A6:A7"/>
    <mergeCell ref="A8:A26"/>
    <mergeCell ref="A27:A31"/>
    <mergeCell ref="B6:B7"/>
    <mergeCell ref="C8:C26"/>
    <mergeCell ref="D8:D16"/>
    <mergeCell ref="D17:D24"/>
    <mergeCell ref="D25:D26"/>
    <mergeCell ref="H8:H26"/>
    <mergeCell ref="H27:H31"/>
  </mergeCells>
  <pageMargins left="1.10208333333333" right="0.7" top="0.75" bottom="0.75" header="0.3" footer="0.3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2006-09-16T00:00:00Z</dcterms:created>
  <dcterms:modified xsi:type="dcterms:W3CDTF">2020-05-13T02:50:13Z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